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. ТЕНДЕРЫ\5. Поликлиника на 750 мест г. Уренгой\89 (Т) СС - АК, ПС, СОУЭ, СОТС\89 (Т) СС - АК, ПС, СОУЭ, СОТС\МТР\429-СОУЭ\"/>
    </mc:Choice>
  </mc:AlternateContent>
  <xr:revisionPtr revIDLastSave="0" documentId="13_ncr:1_{ADA4B777-D7AF-4885-BC29-6857A395848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ОУЭ" sheetId="1" r:id="rId1"/>
  </sheets>
  <definedNames>
    <definedName name="_xlnm.Print_Area" localSheetId="0">СОУЭ!$A$1:$J$61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1" l="1"/>
  <c r="H48" i="1"/>
  <c r="H47" i="1"/>
  <c r="K4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17" i="1"/>
</calcChain>
</file>

<file path=xl/sharedStrings.xml><?xml version="1.0" encoding="utf-8"?>
<sst xmlns="http://schemas.openxmlformats.org/spreadsheetml/2006/main" count="141" uniqueCount="115">
  <si>
    <t>Согласовываю:</t>
  </si>
  <si>
    <t>Руководитель проекта ООО «ССК»</t>
  </si>
  <si>
    <t>___________________/ Рублёв Олег Михайлович</t>
  </si>
  <si>
    <t>«____» ____________ 2026 года</t>
  </si>
  <si>
    <t>ЗАЯВКА - № 429(Т)</t>
  </si>
  <si>
    <t>Объект: Взрослая поликлиника на 750 посещений для южной части г. Новый Уренгой</t>
  </si>
  <si>
    <t>Место проведения работ (блок, секция, этаж и т.д.):</t>
  </si>
  <si>
    <t>п/п</t>
  </si>
  <si>
    <t>Наименование МТР, оборудования</t>
  </si>
  <si>
    <t>Количество</t>
  </si>
  <si>
    <t>Технические характеристики, параметры, идентификационные номера, коды, завод-изготовитель</t>
  </si>
  <si>
    <t>Вид работ: Слаботочные сети. Система оповещения и управления эвакуацией людей при пожаре.</t>
  </si>
  <si>
    <t>Система оповещения и управления эвакуацией людей при пожаре</t>
  </si>
  <si>
    <t>Приборы и оборудование</t>
  </si>
  <si>
    <t>1</t>
  </si>
  <si>
    <t>Прибор управления оповещением и эвакуацией пожарный</t>
  </si>
  <si>
    <t>шт.</t>
  </si>
  <si>
    <t>SONAR RACK SPM 36U Ш-15-14
ООО "Сонар"</t>
  </si>
  <si>
    <t>2</t>
  </si>
  <si>
    <t>Конвертер DAP-IP</t>
  </si>
  <si>
    <t>Sonar SNCA-8002
ООО "Сонар"</t>
  </si>
  <si>
    <t>3</t>
  </si>
  <si>
    <t>Пульт микрофонный</t>
  </si>
  <si>
    <t>Sonar SRM-7020
ООО "Сонар"</t>
  </si>
  <si>
    <t>4</t>
  </si>
  <si>
    <t>Фильтр оконечный для трансляционной линии при контроле линии переменным током</t>
  </si>
  <si>
    <t>Sonar SFT-2300-M
ООО "Сонар"</t>
  </si>
  <si>
    <t>5</t>
  </si>
  <si>
    <t>Блок связи</t>
  </si>
  <si>
    <t>МЕТА 19555
МЕТА</t>
  </si>
  <si>
    <t>6</t>
  </si>
  <si>
    <t>Устройство абонентское</t>
  </si>
  <si>
    <t>МЕТА 18556 исп.Н
МЕТА</t>
  </si>
  <si>
    <t>7</t>
  </si>
  <si>
    <t>Источник питания</t>
  </si>
  <si>
    <t>ИВЭПР 24/1,5 2х7-Р БР (К1)
ООО "КБ Пожарной автоматики"</t>
  </si>
  <si>
    <t>8</t>
  </si>
  <si>
    <t>Аккумуляторная батарея</t>
  </si>
  <si>
    <t>DTM 1207
Delta</t>
  </si>
  <si>
    <t>9</t>
  </si>
  <si>
    <t>Громкоговоритель трансляционный настенный</t>
  </si>
  <si>
    <t>Sonar SWS-106-103
ООО "Сонар"</t>
  </si>
  <si>
    <t>10</t>
  </si>
  <si>
    <t>Акустическая система потолочная</t>
  </si>
  <si>
    <t>Sonar SCS-106-103
ООО "Сонар"</t>
  </si>
  <si>
    <t>11</t>
  </si>
  <si>
    <t>Оповещатель охранно-пожарный световой стробоскопический</t>
  </si>
  <si>
    <t>Маяк-12-СТ
"Электротехника и автоматика"</t>
  </si>
  <si>
    <t>Кабели и провода</t>
  </si>
  <si>
    <t>12</t>
  </si>
  <si>
    <t>Кабель для систем ОПС и СОУЭ огнестойкий, не поддерживающий горения, экранированный</t>
  </si>
  <si>
    <t>м.</t>
  </si>
  <si>
    <r>
      <t>КПСЭнг(А)-FRLSTx 1х2х0,5мм</t>
    </r>
    <r>
      <rPr>
        <sz val="12"/>
        <color rgb="FF000000"/>
        <rFont val="Calibri"/>
        <family val="2"/>
        <charset val="204"/>
      </rPr>
      <t>²</t>
    </r>
    <r>
      <rPr>
        <sz val="12"/>
        <color rgb="FF000000"/>
        <rFont val="Times New Roman"/>
        <family val="1"/>
        <charset val="204"/>
      </rPr>
      <t xml:space="preserve">
Авангард</t>
    </r>
  </si>
  <si>
    <t>13</t>
  </si>
  <si>
    <r>
      <t>КПСЭнг(А)-FRLSTx 1х2х1,0мм</t>
    </r>
    <r>
      <rPr>
        <sz val="12"/>
        <color rgb="FF000000"/>
        <rFont val="Calibri"/>
        <family val="2"/>
        <charset val="204"/>
      </rPr>
      <t>²</t>
    </r>
    <r>
      <rPr>
        <sz val="12"/>
        <color rgb="FF000000"/>
        <rFont val="Times New Roman"/>
        <family val="1"/>
        <charset val="204"/>
      </rPr>
      <t xml:space="preserve">
Авангард</t>
    </r>
  </si>
  <si>
    <t>14</t>
  </si>
  <si>
    <t>Огнестойкий кабель низкотоксичный парной скрутки</t>
  </si>
  <si>
    <t>U/UTP Cat5e PVCLSнг(А)-FRLSTx 4х2х0,52мм²
Паритет</t>
  </si>
  <si>
    <t>Монтажные изделия и материалы</t>
  </si>
  <si>
    <t>15</t>
  </si>
  <si>
    <t>Кабель-канал</t>
  </si>
  <si>
    <t>оцинкованный
ККМО 15х15
Гефест</t>
  </si>
  <si>
    <t>16</t>
  </si>
  <si>
    <t>Труба гофрированная ПВХ</t>
  </si>
  <si>
    <t>Ø16мм
PR.011631
Промрукав</t>
  </si>
  <si>
    <t>17</t>
  </si>
  <si>
    <t>Скоба металлическая двухлапковая</t>
  </si>
  <si>
    <t>Ø16-17мм
PR13.02412
Промрукав</t>
  </si>
  <si>
    <t>18</t>
  </si>
  <si>
    <t>Саморез с прессшайбой</t>
  </si>
  <si>
    <t>4,2х32 мм
PR08.3626
Промрукав</t>
  </si>
  <si>
    <t>19</t>
  </si>
  <si>
    <t>Дюбель металлический универсальный</t>
  </si>
  <si>
    <t>5х30
PR08.8234
Промрукав</t>
  </si>
  <si>
    <t>20</t>
  </si>
  <si>
    <t>Мастика огнестойкая</t>
  </si>
  <si>
    <t>Картридж, 430мл</t>
  </si>
  <si>
    <t>21</t>
  </si>
  <si>
    <t>Труба стальная водогазопроводная</t>
  </si>
  <si>
    <t>Ø20мм</t>
  </si>
  <si>
    <t>22</t>
  </si>
  <si>
    <t>Хомут</t>
  </si>
  <si>
    <t>Р6.6 стандартный, черный 2,6х160
25306</t>
  </si>
  <si>
    <t>23</t>
  </si>
  <si>
    <t>Бирка кабельная</t>
  </si>
  <si>
    <t>У-136</t>
  </si>
  <si>
    <t>24</t>
  </si>
  <si>
    <t>Лоток перфорированный оцинкованный</t>
  </si>
  <si>
    <t>50х100х3000
35262
ДКС</t>
  </si>
  <si>
    <t>25</t>
  </si>
  <si>
    <t>Крышка лотка</t>
  </si>
  <si>
    <t>осн. 100мм, L=3000мм
35522
ДКС</t>
  </si>
  <si>
    <t>Ед. изм.</t>
  </si>
  <si>
    <t>Срок 
поставки/очередность</t>
  </si>
  <si>
    <t>Провод</t>
  </si>
  <si>
    <t>м</t>
  </si>
  <si>
    <t>Наконечник</t>
  </si>
  <si>
    <t>Комплект: винт/гайка/2 шайбы</t>
  </si>
  <si>
    <t>М6
DKC</t>
  </si>
  <si>
    <t>26</t>
  </si>
  <si>
    <t>27</t>
  </si>
  <si>
    <t>28</t>
  </si>
  <si>
    <t>Наконечник НКИ 5,5-6 кольцо 4-6мм</t>
  </si>
  <si>
    <t>ПуГВ 1х6 мм 
жёлто-зелёный</t>
  </si>
  <si>
    <r>
      <t>Цена за единицу, руб.</t>
    </r>
    <r>
      <rPr>
        <b/>
        <sz val="12"/>
        <color theme="1"/>
        <rFont val="Times New Roman"/>
        <family val="1"/>
        <charset val="204"/>
      </rPr>
      <t xml:space="preserve"> без НДС</t>
    </r>
  </si>
  <si>
    <r>
      <t xml:space="preserve">Стоимость, руб.,
</t>
    </r>
    <r>
      <rPr>
        <b/>
        <sz val="12"/>
        <color theme="1"/>
        <rFont val="Times New Roman"/>
        <family val="1"/>
        <charset val="204"/>
      </rPr>
      <t>без НДС</t>
    </r>
  </si>
  <si>
    <t>Аналог (УКАЗАТЬ В СЛУЧАЕ ЗАМЕН)</t>
  </si>
  <si>
    <t>Стоимость, без учета НДС</t>
  </si>
  <si>
    <t xml:space="preserve"> НДС 22%</t>
  </si>
  <si>
    <t>УКАЗАТЬ НДС, ВНЕСТИ В ФОРМУЛУ</t>
  </si>
  <si>
    <t>Итого с учетом НДС 22%</t>
  </si>
  <si>
    <t>УКАЗАТЬ НДС</t>
  </si>
  <si>
    <t>Примечание:</t>
  </si>
  <si>
    <t>1. на материалы предоставить паспорта качества и сертификаты.</t>
  </si>
  <si>
    <t xml:space="preserve">2. с учетом стоимости доставки материлов до Объекта строительства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</si>
</sst>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8"/>
      <name val="Arial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5"/>
    <xf numFmtId="0" fontId="13" fillId="0" borderId="5"/>
  </cellStyleXfs>
  <cellXfs count="5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5" xfId="1" applyFill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center" vertical="center" wrapText="1"/>
    </xf>
    <xf numFmtId="14" fontId="6" fillId="0" borderId="6" xfId="1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vertical="center"/>
    </xf>
    <xf numFmtId="0" fontId="6" fillId="3" borderId="6" xfId="1" applyFont="1" applyFill="1" applyBorder="1" applyAlignment="1">
      <alignment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3" borderId="6" xfId="1" applyNumberFormat="1" applyFont="1" applyFill="1" applyBorder="1" applyAlignment="1">
      <alignment vertical="center"/>
    </xf>
    <xf numFmtId="0" fontId="11" fillId="0" borderId="7" xfId="0" applyFont="1" applyBorder="1" applyAlignment="1">
      <alignment horizontal="center"/>
    </xf>
    <xf numFmtId="0" fontId="10" fillId="0" borderId="6" xfId="0" applyFont="1" applyBorder="1"/>
    <xf numFmtId="0" fontId="10" fillId="0" borderId="0" xfId="0" applyFont="1" applyAlignment="1">
      <alignment horizontal="center"/>
    </xf>
    <xf numFmtId="0" fontId="10" fillId="0" borderId="0" xfId="0" applyFont="1"/>
    <xf numFmtId="0" fontId="4" fillId="0" borderId="6" xfId="0" applyFont="1" applyBorder="1" applyAlignment="1">
      <alignment horizontal="center"/>
    </xf>
    <xf numFmtId="0" fontId="14" fillId="0" borderId="6" xfId="0" applyFont="1" applyBorder="1"/>
    <xf numFmtId="0" fontId="10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0" xfId="0" applyFont="1"/>
    <xf numFmtId="0" fontId="4" fillId="0" borderId="0" xfId="0" applyFont="1"/>
    <xf numFmtId="0" fontId="6" fillId="3" borderId="8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3" fillId="0" borderId="11" xfId="2" applyFont="1" applyBorder="1" applyAlignment="1">
      <alignment horizontal="right" vertical="top"/>
    </xf>
    <xf numFmtId="0" fontId="3" fillId="0" borderId="12" xfId="2" applyFont="1" applyBorder="1" applyAlignment="1">
      <alignment horizontal="right" vertical="top"/>
    </xf>
    <xf numFmtId="0" fontId="3" fillId="0" borderId="13" xfId="2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/>
    </xf>
    <xf numFmtId="0" fontId="7" fillId="3" borderId="9" xfId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center" vertical="center"/>
    </xf>
    <xf numFmtId="0" fontId="3" fillId="0" borderId="8" xfId="2" applyFont="1" applyBorder="1" applyAlignment="1">
      <alignment horizontal="right" vertical="top"/>
    </xf>
    <xf numFmtId="0" fontId="3" fillId="0" borderId="9" xfId="2" applyFont="1" applyBorder="1" applyAlignment="1">
      <alignment horizontal="right" vertical="top"/>
    </xf>
    <xf numFmtId="0" fontId="3" fillId="0" borderId="10" xfId="2" applyFont="1" applyBorder="1" applyAlignment="1">
      <alignment horizontal="right" vertical="top"/>
    </xf>
    <xf numFmtId="0" fontId="14" fillId="0" borderId="8" xfId="0" applyFont="1" applyBorder="1" applyAlignment="1">
      <alignment horizontal="left"/>
    </xf>
    <xf numFmtId="0" fontId="14" fillId="0" borderId="10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_Ф-2 кровля уч.356 ПЖС №3" xfId="2" xr:uid="{C88C26B3-A202-4AF1-9289-F2D1E4BFE9F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K55"/>
  <sheetViews>
    <sheetView tabSelected="1" view="pageBreakPreview" zoomScale="60" zoomScaleNormal="70" workbookViewId="0">
      <selection activeCell="V40" sqref="V40"/>
    </sheetView>
  </sheetViews>
  <sheetFormatPr defaultColWidth="10.5" defaultRowHeight="11.45" customHeight="1" x14ac:dyDescent="0.2"/>
  <cols>
    <col min="1" max="1" width="9.1640625" style="1" customWidth="1"/>
    <col min="2" max="2" width="6.1640625" style="1" customWidth="1"/>
    <col min="3" max="3" width="58.83203125" style="1" customWidth="1"/>
    <col min="4" max="5" width="17.5" style="1" customWidth="1"/>
    <col min="6" max="8" width="34" style="1" customWidth="1"/>
    <col min="9" max="9" width="25.1640625" style="1" customWidth="1"/>
    <col min="10" max="10" width="29.1640625" style="1" customWidth="1"/>
  </cols>
  <sheetData>
    <row r="1" spans="2:10" s="1" customFormat="1" ht="15.95" customHeight="1" x14ac:dyDescent="0.2"/>
    <row r="2" spans="2:10" ht="15.95" customHeight="1" x14ac:dyDescent="0.25">
      <c r="B2" s="2" t="s">
        <v>0</v>
      </c>
    </row>
    <row r="3" spans="2:10" ht="15.95" customHeight="1" x14ac:dyDescent="0.25">
      <c r="B3" s="3" t="s">
        <v>1</v>
      </c>
    </row>
    <row r="4" spans="2:10" ht="15.95" customHeight="1" x14ac:dyDescent="0.25">
      <c r="B4" s="3" t="s">
        <v>2</v>
      </c>
    </row>
    <row r="5" spans="2:10" ht="15.95" customHeight="1" x14ac:dyDescent="0.25">
      <c r="B5" s="3" t="s">
        <v>3</v>
      </c>
    </row>
    <row r="6" spans="2:10" ht="11.1" customHeight="1" x14ac:dyDescent="0.2"/>
    <row r="7" spans="2:10" ht="11.1" customHeight="1" x14ac:dyDescent="0.2"/>
    <row r="8" spans="2:10" ht="15.95" customHeight="1" x14ac:dyDescent="0.25">
      <c r="B8" s="45" t="s">
        <v>4</v>
      </c>
      <c r="C8" s="45"/>
      <c r="D8" s="45"/>
      <c r="E8" s="45"/>
      <c r="F8" s="45"/>
      <c r="G8" s="45"/>
      <c r="H8" s="45"/>
      <c r="I8" s="45"/>
      <c r="J8" s="45"/>
    </row>
    <row r="9" spans="2:10" ht="11.1" customHeight="1" x14ac:dyDescent="0.2"/>
    <row r="10" spans="2:10" ht="15.95" customHeight="1" x14ac:dyDescent="0.2">
      <c r="B10" s="46" t="s">
        <v>5</v>
      </c>
      <c r="C10" s="46"/>
      <c r="D10" s="46"/>
      <c r="E10" s="46"/>
      <c r="F10" s="46"/>
      <c r="G10" s="47"/>
      <c r="H10" s="47"/>
      <c r="I10" s="46"/>
      <c r="J10" s="46"/>
    </row>
    <row r="11" spans="2:10" ht="15.95" customHeight="1" x14ac:dyDescent="0.2">
      <c r="B11" s="48"/>
      <c r="C11" s="48"/>
      <c r="D11" s="48"/>
      <c r="E11" s="48"/>
      <c r="F11" s="48"/>
      <c r="G11" s="48"/>
      <c r="H11" s="48"/>
      <c r="I11" s="48"/>
      <c r="J11" s="48"/>
    </row>
    <row r="12" spans="2:10" ht="15.95" customHeight="1" x14ac:dyDescent="0.25">
      <c r="B12" s="4" t="s">
        <v>11</v>
      </c>
    </row>
    <row r="13" spans="2:10" ht="15.95" customHeight="1" x14ac:dyDescent="0.25">
      <c r="B13" s="4" t="s">
        <v>6</v>
      </c>
    </row>
    <row r="14" spans="2:10" ht="102.95" customHeight="1" x14ac:dyDescent="0.2">
      <c r="B14" s="5" t="s">
        <v>7</v>
      </c>
      <c r="C14" s="6" t="s">
        <v>8</v>
      </c>
      <c r="D14" s="7" t="s">
        <v>92</v>
      </c>
      <c r="E14" s="8" t="s">
        <v>9</v>
      </c>
      <c r="F14" s="9" t="s">
        <v>93</v>
      </c>
      <c r="G14" s="14" t="s">
        <v>104</v>
      </c>
      <c r="H14" s="14" t="s">
        <v>105</v>
      </c>
      <c r="I14" s="15" t="s">
        <v>106</v>
      </c>
      <c r="J14" s="6" t="s">
        <v>10</v>
      </c>
    </row>
    <row r="15" spans="2:10" s="11" customFormat="1" ht="15.75" x14ac:dyDescent="0.2">
      <c r="B15" s="49" t="s">
        <v>12</v>
      </c>
      <c r="C15" s="49"/>
      <c r="D15" s="49"/>
      <c r="E15" s="49"/>
      <c r="F15" s="49"/>
      <c r="G15" s="49"/>
      <c r="H15" s="49"/>
      <c r="I15" s="49"/>
      <c r="J15" s="49"/>
    </row>
    <row r="16" spans="2:10" s="11" customFormat="1" ht="15.75" x14ac:dyDescent="0.2">
      <c r="B16" s="50" t="s">
        <v>13</v>
      </c>
      <c r="C16" s="51"/>
      <c r="D16" s="51"/>
      <c r="E16" s="52"/>
      <c r="F16" s="25"/>
      <c r="G16" s="25"/>
      <c r="H16" s="25"/>
      <c r="I16" s="25"/>
      <c r="J16" s="25"/>
    </row>
    <row r="17" spans="2:10" s="11" customFormat="1" ht="47.25" x14ac:dyDescent="0.2">
      <c r="B17" s="16" t="s">
        <v>14</v>
      </c>
      <c r="C17" s="17" t="s">
        <v>15</v>
      </c>
      <c r="D17" s="18" t="s">
        <v>16</v>
      </c>
      <c r="E17" s="18">
        <v>1</v>
      </c>
      <c r="F17" s="19">
        <v>46028</v>
      </c>
      <c r="G17" s="27"/>
      <c r="H17" s="27">
        <f>E17*G17</f>
        <v>0</v>
      </c>
      <c r="I17" s="18"/>
      <c r="J17" s="18" t="s">
        <v>17</v>
      </c>
    </row>
    <row r="18" spans="2:10" s="11" customFormat="1" ht="31.5" x14ac:dyDescent="0.2">
      <c r="B18" s="16" t="s">
        <v>18</v>
      </c>
      <c r="C18" s="17" t="s">
        <v>19</v>
      </c>
      <c r="D18" s="18" t="s">
        <v>16</v>
      </c>
      <c r="E18" s="18">
        <v>1</v>
      </c>
      <c r="F18" s="19">
        <v>46028</v>
      </c>
      <c r="G18" s="27"/>
      <c r="H18" s="27">
        <f t="shared" ref="H18:H46" si="0">E18*G18</f>
        <v>0</v>
      </c>
      <c r="I18" s="18"/>
      <c r="J18" s="18" t="s">
        <v>20</v>
      </c>
    </row>
    <row r="19" spans="2:10" s="11" customFormat="1" ht="31.5" x14ac:dyDescent="0.2">
      <c r="B19" s="16" t="s">
        <v>21</v>
      </c>
      <c r="C19" s="17" t="s">
        <v>22</v>
      </c>
      <c r="D19" s="18" t="s">
        <v>16</v>
      </c>
      <c r="E19" s="18">
        <v>1</v>
      </c>
      <c r="F19" s="19">
        <v>46028</v>
      </c>
      <c r="G19" s="27"/>
      <c r="H19" s="27">
        <f t="shared" si="0"/>
        <v>0</v>
      </c>
      <c r="I19" s="18"/>
      <c r="J19" s="18" t="s">
        <v>23</v>
      </c>
    </row>
    <row r="20" spans="2:10" s="11" customFormat="1" ht="47.25" x14ac:dyDescent="0.2">
      <c r="B20" s="16" t="s">
        <v>24</v>
      </c>
      <c r="C20" s="17" t="s">
        <v>25</v>
      </c>
      <c r="D20" s="18" t="s">
        <v>16</v>
      </c>
      <c r="E20" s="18">
        <v>19</v>
      </c>
      <c r="F20" s="19">
        <v>46028</v>
      </c>
      <c r="G20" s="27"/>
      <c r="H20" s="27">
        <f t="shared" si="0"/>
        <v>0</v>
      </c>
      <c r="I20" s="18"/>
      <c r="J20" s="18" t="s">
        <v>26</v>
      </c>
    </row>
    <row r="21" spans="2:10" s="11" customFormat="1" ht="31.5" x14ac:dyDescent="0.2">
      <c r="B21" s="16" t="s">
        <v>27</v>
      </c>
      <c r="C21" s="17" t="s">
        <v>28</v>
      </c>
      <c r="D21" s="18" t="s">
        <v>16</v>
      </c>
      <c r="E21" s="18">
        <v>1</v>
      </c>
      <c r="F21" s="19">
        <v>46028</v>
      </c>
      <c r="G21" s="27"/>
      <c r="H21" s="27">
        <f t="shared" si="0"/>
        <v>0</v>
      </c>
      <c r="I21" s="18"/>
      <c r="J21" s="18" t="s">
        <v>29</v>
      </c>
    </row>
    <row r="22" spans="2:10" s="11" customFormat="1" ht="31.5" x14ac:dyDescent="0.2">
      <c r="B22" s="16" t="s">
        <v>30</v>
      </c>
      <c r="C22" s="17" t="s">
        <v>31</v>
      </c>
      <c r="D22" s="18" t="s">
        <v>16</v>
      </c>
      <c r="E22" s="18">
        <v>9</v>
      </c>
      <c r="F22" s="19">
        <v>46028</v>
      </c>
      <c r="G22" s="27"/>
      <c r="H22" s="27">
        <f t="shared" si="0"/>
        <v>0</v>
      </c>
      <c r="I22" s="18"/>
      <c r="J22" s="18" t="s">
        <v>32</v>
      </c>
    </row>
    <row r="23" spans="2:10" s="11" customFormat="1" ht="63" x14ac:dyDescent="0.2">
      <c r="B23" s="16" t="s">
        <v>33</v>
      </c>
      <c r="C23" s="17" t="s">
        <v>34</v>
      </c>
      <c r="D23" s="18" t="s">
        <v>16</v>
      </c>
      <c r="E23" s="18">
        <v>7</v>
      </c>
      <c r="F23" s="19">
        <v>46028</v>
      </c>
      <c r="G23" s="27"/>
      <c r="H23" s="27">
        <f t="shared" si="0"/>
        <v>0</v>
      </c>
      <c r="I23" s="18"/>
      <c r="J23" s="18" t="s">
        <v>35</v>
      </c>
    </row>
    <row r="24" spans="2:10" s="11" customFormat="1" ht="31.5" x14ac:dyDescent="0.2">
      <c r="B24" s="16" t="s">
        <v>36</v>
      </c>
      <c r="C24" s="17" t="s">
        <v>37</v>
      </c>
      <c r="D24" s="18" t="s">
        <v>16</v>
      </c>
      <c r="E24" s="18">
        <v>14</v>
      </c>
      <c r="F24" s="19">
        <v>46028</v>
      </c>
      <c r="G24" s="27"/>
      <c r="H24" s="27">
        <f t="shared" si="0"/>
        <v>0</v>
      </c>
      <c r="I24" s="18"/>
      <c r="J24" s="18" t="s">
        <v>38</v>
      </c>
    </row>
    <row r="25" spans="2:10" s="11" customFormat="1" ht="31.5" x14ac:dyDescent="0.2">
      <c r="B25" s="16" t="s">
        <v>39</v>
      </c>
      <c r="C25" s="17" t="s">
        <v>40</v>
      </c>
      <c r="D25" s="18" t="s">
        <v>16</v>
      </c>
      <c r="E25" s="18">
        <v>368</v>
      </c>
      <c r="F25" s="19">
        <v>46028</v>
      </c>
      <c r="G25" s="27"/>
      <c r="H25" s="27">
        <f t="shared" si="0"/>
        <v>0</v>
      </c>
      <c r="I25" s="18"/>
      <c r="J25" s="18" t="s">
        <v>41</v>
      </c>
    </row>
    <row r="26" spans="2:10" s="11" customFormat="1" ht="31.5" x14ac:dyDescent="0.2">
      <c r="B26" s="16" t="s">
        <v>42</v>
      </c>
      <c r="C26" s="17" t="s">
        <v>43</v>
      </c>
      <c r="D26" s="18" t="s">
        <v>16</v>
      </c>
      <c r="E26" s="18">
        <v>124</v>
      </c>
      <c r="F26" s="19">
        <v>46028</v>
      </c>
      <c r="G26" s="27"/>
      <c r="H26" s="27">
        <f t="shared" si="0"/>
        <v>0</v>
      </c>
      <c r="I26" s="18"/>
      <c r="J26" s="18" t="s">
        <v>44</v>
      </c>
    </row>
    <row r="27" spans="2:10" s="11" customFormat="1" ht="47.25" x14ac:dyDescent="0.2">
      <c r="B27" s="16" t="s">
        <v>45</v>
      </c>
      <c r="C27" s="17" t="s">
        <v>46</v>
      </c>
      <c r="D27" s="18" t="s">
        <v>16</v>
      </c>
      <c r="E27" s="18">
        <v>18</v>
      </c>
      <c r="F27" s="19">
        <v>46028</v>
      </c>
      <c r="G27" s="27"/>
      <c r="H27" s="27">
        <f t="shared" si="0"/>
        <v>0</v>
      </c>
      <c r="I27" s="18"/>
      <c r="J27" s="18" t="s">
        <v>47</v>
      </c>
    </row>
    <row r="28" spans="2:10" s="11" customFormat="1" ht="15.75" x14ac:dyDescent="0.2">
      <c r="B28" s="39" t="s">
        <v>48</v>
      </c>
      <c r="C28" s="40"/>
      <c r="D28" s="40"/>
      <c r="E28" s="41"/>
      <c r="F28" s="26"/>
      <c r="G28" s="28"/>
      <c r="H28" s="27">
        <f t="shared" si="0"/>
        <v>0</v>
      </c>
      <c r="I28" s="26"/>
      <c r="J28" s="26"/>
    </row>
    <row r="29" spans="2:10" s="11" customFormat="1" ht="47.25" x14ac:dyDescent="0.2">
      <c r="B29" s="16" t="s">
        <v>49</v>
      </c>
      <c r="C29" s="17" t="s">
        <v>50</v>
      </c>
      <c r="D29" s="18" t="s">
        <v>51</v>
      </c>
      <c r="E29" s="18">
        <v>1185</v>
      </c>
      <c r="F29" s="19">
        <v>46082</v>
      </c>
      <c r="G29" s="27"/>
      <c r="H29" s="27">
        <f t="shared" si="0"/>
        <v>0</v>
      </c>
      <c r="I29" s="18"/>
      <c r="J29" s="18" t="s">
        <v>52</v>
      </c>
    </row>
    <row r="30" spans="2:10" s="11" customFormat="1" ht="47.25" x14ac:dyDescent="0.2">
      <c r="B30" s="16" t="s">
        <v>53</v>
      </c>
      <c r="C30" s="17" t="s">
        <v>50</v>
      </c>
      <c r="D30" s="18" t="s">
        <v>51</v>
      </c>
      <c r="E30" s="18">
        <v>5120</v>
      </c>
      <c r="F30" s="19">
        <v>46082</v>
      </c>
      <c r="G30" s="27"/>
      <c r="H30" s="27">
        <f t="shared" si="0"/>
        <v>0</v>
      </c>
      <c r="I30" s="18"/>
      <c r="J30" s="18" t="s">
        <v>54</v>
      </c>
    </row>
    <row r="31" spans="2:10" s="11" customFormat="1" ht="63" x14ac:dyDescent="0.2">
      <c r="B31" s="16" t="s">
        <v>55</v>
      </c>
      <c r="C31" s="17" t="s">
        <v>56</v>
      </c>
      <c r="D31" s="18" t="s">
        <v>51</v>
      </c>
      <c r="E31" s="18">
        <v>20</v>
      </c>
      <c r="F31" s="19">
        <v>46082</v>
      </c>
      <c r="G31" s="27"/>
      <c r="H31" s="27">
        <f t="shared" si="0"/>
        <v>0</v>
      </c>
      <c r="I31" s="18"/>
      <c r="J31" s="18" t="s">
        <v>57</v>
      </c>
    </row>
    <row r="32" spans="2:10" s="11" customFormat="1" ht="15.75" x14ac:dyDescent="0.2">
      <c r="B32" s="39" t="s">
        <v>58</v>
      </c>
      <c r="C32" s="40"/>
      <c r="D32" s="40"/>
      <c r="E32" s="41"/>
      <c r="F32" s="26"/>
      <c r="G32" s="28"/>
      <c r="H32" s="27">
        <f t="shared" si="0"/>
        <v>0</v>
      </c>
      <c r="I32" s="26"/>
      <c r="J32" s="26"/>
    </row>
    <row r="33" spans="1:11" s="11" customFormat="1" ht="47.25" x14ac:dyDescent="0.2">
      <c r="B33" s="16" t="s">
        <v>59</v>
      </c>
      <c r="C33" s="17" t="s">
        <v>60</v>
      </c>
      <c r="D33" s="18" t="s">
        <v>51</v>
      </c>
      <c r="E33" s="18">
        <v>74</v>
      </c>
      <c r="F33" s="19">
        <v>46082</v>
      </c>
      <c r="G33" s="27"/>
      <c r="H33" s="27">
        <f t="shared" si="0"/>
        <v>0</v>
      </c>
      <c r="I33" s="18"/>
      <c r="J33" s="18" t="s">
        <v>61</v>
      </c>
    </row>
    <row r="34" spans="1:11" s="11" customFormat="1" ht="47.25" x14ac:dyDescent="0.2">
      <c r="B34" s="16" t="s">
        <v>62</v>
      </c>
      <c r="C34" s="17" t="s">
        <v>63</v>
      </c>
      <c r="D34" s="18" t="s">
        <v>51</v>
      </c>
      <c r="E34" s="18">
        <v>6051</v>
      </c>
      <c r="F34" s="19">
        <v>46082</v>
      </c>
      <c r="G34" s="27"/>
      <c r="H34" s="27">
        <f t="shared" si="0"/>
        <v>0</v>
      </c>
      <c r="I34" s="18"/>
      <c r="J34" s="18" t="s">
        <v>64</v>
      </c>
    </row>
    <row r="35" spans="1:11" s="11" customFormat="1" ht="47.25" x14ac:dyDescent="0.2">
      <c r="B35" s="16" t="s">
        <v>65</v>
      </c>
      <c r="C35" s="17" t="s">
        <v>66</v>
      </c>
      <c r="D35" s="18" t="s">
        <v>16</v>
      </c>
      <c r="E35" s="18">
        <v>20170</v>
      </c>
      <c r="F35" s="19">
        <v>46082</v>
      </c>
      <c r="G35" s="27"/>
      <c r="H35" s="27">
        <f t="shared" si="0"/>
        <v>0</v>
      </c>
      <c r="I35" s="18"/>
      <c r="J35" s="18" t="s">
        <v>67</v>
      </c>
    </row>
    <row r="36" spans="1:11" s="11" customFormat="1" ht="47.25" x14ac:dyDescent="0.2">
      <c r="B36" s="16" t="s">
        <v>68</v>
      </c>
      <c r="C36" s="17" t="s">
        <v>69</v>
      </c>
      <c r="D36" s="18" t="s">
        <v>16</v>
      </c>
      <c r="E36" s="18">
        <v>40340</v>
      </c>
      <c r="F36" s="19">
        <v>46082</v>
      </c>
      <c r="G36" s="27"/>
      <c r="H36" s="27">
        <f t="shared" si="0"/>
        <v>0</v>
      </c>
      <c r="I36" s="18"/>
      <c r="J36" s="18" t="s">
        <v>70</v>
      </c>
    </row>
    <row r="37" spans="1:11" s="11" customFormat="1" ht="47.25" x14ac:dyDescent="0.2">
      <c r="B37" s="16" t="s">
        <v>71</v>
      </c>
      <c r="C37" s="17" t="s">
        <v>72</v>
      </c>
      <c r="D37" s="18" t="s">
        <v>16</v>
      </c>
      <c r="E37" s="18">
        <v>40340</v>
      </c>
      <c r="F37" s="19">
        <v>46082</v>
      </c>
      <c r="G37" s="27"/>
      <c r="H37" s="27">
        <f t="shared" si="0"/>
        <v>0</v>
      </c>
      <c r="I37" s="18"/>
      <c r="J37" s="18" t="s">
        <v>73</v>
      </c>
    </row>
    <row r="38" spans="1:11" s="11" customFormat="1" ht="15.75" x14ac:dyDescent="0.2">
      <c r="B38" s="16" t="s">
        <v>74</v>
      </c>
      <c r="C38" s="17" t="s">
        <v>75</v>
      </c>
      <c r="D38" s="18" t="s">
        <v>16</v>
      </c>
      <c r="E38" s="18">
        <v>20</v>
      </c>
      <c r="F38" s="19">
        <v>46082</v>
      </c>
      <c r="G38" s="27"/>
      <c r="H38" s="27">
        <f t="shared" si="0"/>
        <v>0</v>
      </c>
      <c r="I38" s="18"/>
      <c r="J38" s="18" t="s">
        <v>76</v>
      </c>
    </row>
    <row r="39" spans="1:11" s="11" customFormat="1" ht="15.75" x14ac:dyDescent="0.2">
      <c r="B39" s="16" t="s">
        <v>77</v>
      </c>
      <c r="C39" s="17" t="s">
        <v>78</v>
      </c>
      <c r="D39" s="18" t="s">
        <v>51</v>
      </c>
      <c r="E39" s="18">
        <v>100</v>
      </c>
      <c r="F39" s="19">
        <v>46082</v>
      </c>
      <c r="G39" s="27"/>
      <c r="H39" s="27">
        <f t="shared" si="0"/>
        <v>0</v>
      </c>
      <c r="I39" s="18"/>
      <c r="J39" s="18" t="s">
        <v>79</v>
      </c>
    </row>
    <row r="40" spans="1:11" s="11" customFormat="1" ht="47.25" x14ac:dyDescent="0.2">
      <c r="B40" s="16" t="s">
        <v>80</v>
      </c>
      <c r="C40" s="17" t="s">
        <v>81</v>
      </c>
      <c r="D40" s="18" t="s">
        <v>16</v>
      </c>
      <c r="E40" s="18">
        <v>126</v>
      </c>
      <c r="F40" s="19">
        <v>46082</v>
      </c>
      <c r="G40" s="27"/>
      <c r="H40" s="27">
        <f t="shared" si="0"/>
        <v>0</v>
      </c>
      <c r="I40" s="18"/>
      <c r="J40" s="18" t="s">
        <v>82</v>
      </c>
    </row>
    <row r="41" spans="1:11" s="11" customFormat="1" ht="15.75" x14ac:dyDescent="0.2">
      <c r="B41" s="16" t="s">
        <v>83</v>
      </c>
      <c r="C41" s="17" t="s">
        <v>84</v>
      </c>
      <c r="D41" s="18" t="s">
        <v>16</v>
      </c>
      <c r="E41" s="18">
        <v>126</v>
      </c>
      <c r="F41" s="19">
        <v>46082</v>
      </c>
      <c r="G41" s="27"/>
      <c r="H41" s="27">
        <f t="shared" si="0"/>
        <v>0</v>
      </c>
      <c r="I41" s="18"/>
      <c r="J41" s="18" t="s">
        <v>85</v>
      </c>
    </row>
    <row r="42" spans="1:11" s="11" customFormat="1" ht="47.25" x14ac:dyDescent="0.2">
      <c r="B42" s="16" t="s">
        <v>86</v>
      </c>
      <c r="C42" s="17" t="s">
        <v>87</v>
      </c>
      <c r="D42" s="18" t="s">
        <v>16</v>
      </c>
      <c r="E42" s="18">
        <v>8</v>
      </c>
      <c r="F42" s="19">
        <v>46082</v>
      </c>
      <c r="G42" s="27"/>
      <c r="H42" s="27">
        <f t="shared" si="0"/>
        <v>0</v>
      </c>
      <c r="I42" s="18"/>
      <c r="J42" s="18" t="s">
        <v>88</v>
      </c>
    </row>
    <row r="43" spans="1:11" s="11" customFormat="1" ht="47.25" x14ac:dyDescent="0.2">
      <c r="B43" s="16" t="s">
        <v>89</v>
      </c>
      <c r="C43" s="17" t="s">
        <v>90</v>
      </c>
      <c r="D43" s="18" t="s">
        <v>16</v>
      </c>
      <c r="E43" s="18">
        <v>8</v>
      </c>
      <c r="F43" s="19">
        <v>46082</v>
      </c>
      <c r="G43" s="27"/>
      <c r="H43" s="27">
        <f t="shared" si="0"/>
        <v>0</v>
      </c>
      <c r="I43" s="18"/>
      <c r="J43" s="18" t="s">
        <v>91</v>
      </c>
    </row>
    <row r="44" spans="1:11" s="12" customFormat="1" ht="31.5" x14ac:dyDescent="0.2">
      <c r="B44" s="16" t="s">
        <v>99</v>
      </c>
      <c r="C44" s="20" t="s">
        <v>94</v>
      </c>
      <c r="D44" s="13" t="s">
        <v>95</v>
      </c>
      <c r="E44" s="21">
        <v>4</v>
      </c>
      <c r="F44" s="19">
        <v>46082</v>
      </c>
      <c r="G44" s="27"/>
      <c r="H44" s="27">
        <f t="shared" si="0"/>
        <v>0</v>
      </c>
      <c r="I44" s="13"/>
      <c r="J44" s="13" t="s">
        <v>103</v>
      </c>
    </row>
    <row r="45" spans="1:11" s="11" customFormat="1" ht="31.5" x14ac:dyDescent="0.2">
      <c r="B45" s="16" t="s">
        <v>100</v>
      </c>
      <c r="C45" s="17" t="s">
        <v>96</v>
      </c>
      <c r="D45" s="18" t="s">
        <v>16</v>
      </c>
      <c r="E45" s="18">
        <v>24</v>
      </c>
      <c r="F45" s="19">
        <v>46082</v>
      </c>
      <c r="G45" s="27"/>
      <c r="H45" s="27">
        <f t="shared" si="0"/>
        <v>0</v>
      </c>
      <c r="I45" s="18"/>
      <c r="J45" s="18" t="s">
        <v>102</v>
      </c>
    </row>
    <row r="46" spans="1:11" s="10" customFormat="1" ht="31.5" x14ac:dyDescent="0.2">
      <c r="B46" s="16" t="s">
        <v>101</v>
      </c>
      <c r="C46" s="22" t="s">
        <v>97</v>
      </c>
      <c r="D46" s="23" t="s">
        <v>16</v>
      </c>
      <c r="E46" s="23">
        <v>50</v>
      </c>
      <c r="F46" s="19">
        <v>46082</v>
      </c>
      <c r="G46" s="27"/>
      <c r="H46" s="27">
        <f t="shared" si="0"/>
        <v>0</v>
      </c>
      <c r="I46" s="24"/>
      <c r="J46" s="23" t="s">
        <v>98</v>
      </c>
    </row>
    <row r="47" spans="1:11" s="32" customFormat="1" ht="15.75" x14ac:dyDescent="0.25">
      <c r="A47" s="42" t="s">
        <v>107</v>
      </c>
      <c r="B47" s="43"/>
      <c r="C47" s="43"/>
      <c r="D47" s="43"/>
      <c r="E47" s="43"/>
      <c r="F47" s="44"/>
      <c r="G47" s="29"/>
      <c r="H47" s="29">
        <f>SUM(H17:H46)</f>
        <v>0</v>
      </c>
      <c r="I47" s="30"/>
      <c r="J47" s="30"/>
      <c r="K47" s="31">
        <f>SUM(K7:K46)</f>
        <v>0</v>
      </c>
    </row>
    <row r="48" spans="1:11" s="32" customFormat="1" ht="15.75" x14ac:dyDescent="0.25">
      <c r="A48" s="53" t="s">
        <v>108</v>
      </c>
      <c r="B48" s="54"/>
      <c r="C48" s="54"/>
      <c r="D48" s="54"/>
      <c r="E48" s="54"/>
      <c r="F48" s="55"/>
      <c r="G48" s="33"/>
      <c r="H48" s="33">
        <f>H47*0.22</f>
        <v>0</v>
      </c>
      <c r="I48" s="34" t="s">
        <v>109</v>
      </c>
      <c r="J48" s="30"/>
      <c r="K48" s="31"/>
    </row>
    <row r="49" spans="1:11" s="32" customFormat="1" ht="15.75" x14ac:dyDescent="0.25">
      <c r="A49" s="53" t="s">
        <v>110</v>
      </c>
      <c r="B49" s="54"/>
      <c r="C49" s="54"/>
      <c r="D49" s="54"/>
      <c r="E49" s="54"/>
      <c r="F49" s="55"/>
      <c r="G49" s="35"/>
      <c r="H49" s="35">
        <f>H48+H47</f>
        <v>0</v>
      </c>
      <c r="I49" s="56" t="s">
        <v>111</v>
      </c>
      <c r="J49" s="57"/>
      <c r="K49" s="31"/>
    </row>
    <row r="50" spans="1:11" s="37" customFormat="1" ht="11.85" customHeigh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</row>
    <row r="51" spans="1:11" s="37" customFormat="1" ht="11.85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</row>
    <row r="52" spans="1:11" s="37" customFormat="1" ht="11.85" customHeight="1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</row>
    <row r="53" spans="1:11" s="38" customFormat="1" ht="23.25" customHeight="1" x14ac:dyDescent="0.25">
      <c r="A53" s="3"/>
      <c r="B53" s="3"/>
      <c r="C53" s="3" t="s">
        <v>112</v>
      </c>
      <c r="D53" s="3"/>
      <c r="E53" s="3"/>
      <c r="F53" s="3"/>
      <c r="G53" s="3"/>
      <c r="H53" s="3"/>
      <c r="I53" s="3"/>
      <c r="J53" s="3"/>
    </row>
    <row r="54" spans="1:11" s="38" customFormat="1" ht="23.25" customHeight="1" x14ac:dyDescent="0.25">
      <c r="A54" s="3"/>
      <c r="B54" s="58" t="s">
        <v>113</v>
      </c>
      <c r="C54" s="58"/>
      <c r="D54" s="58"/>
      <c r="E54" s="58"/>
      <c r="F54" s="3"/>
      <c r="G54" s="3"/>
      <c r="H54" s="3"/>
      <c r="I54" s="3"/>
      <c r="J54" s="3"/>
    </row>
    <row r="55" spans="1:11" s="38" customFormat="1" ht="23.25" customHeight="1" x14ac:dyDescent="0.25">
      <c r="A55" s="3"/>
      <c r="B55" s="58" t="s">
        <v>114</v>
      </c>
      <c r="C55" s="58"/>
      <c r="D55" s="58"/>
      <c r="E55" s="58"/>
      <c r="F55" s="3"/>
      <c r="G55" s="3"/>
      <c r="H55" s="3"/>
      <c r="I55" s="3"/>
      <c r="J55" s="3"/>
    </row>
  </sheetData>
  <mergeCells count="12">
    <mergeCell ref="A48:F48"/>
    <mergeCell ref="A49:F49"/>
    <mergeCell ref="I49:J49"/>
    <mergeCell ref="B54:E54"/>
    <mergeCell ref="B55:E55"/>
    <mergeCell ref="B32:E32"/>
    <mergeCell ref="A47:F47"/>
    <mergeCell ref="B8:J8"/>
    <mergeCell ref="B10:J11"/>
    <mergeCell ref="B15:J15"/>
    <mergeCell ref="B16:E16"/>
    <mergeCell ref="B28:E28"/>
  </mergeCells>
  <pageMargins left="0" right="0" top="0" bottom="0" header="0" footer="0"/>
  <pageSetup paperSize="9" scale="47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СОУЭ</vt:lpstr>
      <vt:lpstr>СОУЭ!Область_печати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Екатерина Геннадьевна</dc:creator>
  <cp:lastModifiedBy>Ульянова Эльвира Николаевна</cp:lastModifiedBy>
  <cp:lastPrinted>2026-01-22T12:23:25Z</cp:lastPrinted>
  <dcterms:modified xsi:type="dcterms:W3CDTF">2026-01-30T06:43:20Z</dcterms:modified>
</cp:coreProperties>
</file>